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77.2018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<sst xmlns="http://schemas.openxmlformats.org/spreadsheetml/2006/main" count="125" uniqueCount="53">
  <si>
    <t>Opis przedmiotu zamówienia</t>
  </si>
  <si>
    <t>Ilość</t>
  </si>
  <si>
    <t>Wartość brutto</t>
  </si>
  <si>
    <t>Wartość netto</t>
  </si>
  <si>
    <t>Cena jednostkowa brutto</t>
  </si>
  <si>
    <t>………………………………………..</t>
  </si>
  <si>
    <t>podpis</t>
  </si>
  <si>
    <t>Nazwa producenta</t>
  </si>
  <si>
    <t>Rozmiar</t>
  </si>
  <si>
    <t>-</t>
  </si>
  <si>
    <t>RAZEM</t>
  </si>
  <si>
    <t>Pakiet 2</t>
  </si>
  <si>
    <t>Pakiet 3</t>
  </si>
  <si>
    <t>Pakiet 4</t>
  </si>
  <si>
    <t>Pakiet 5</t>
  </si>
  <si>
    <t>Cena jednostkowa netto</t>
  </si>
  <si>
    <t>J.m.</t>
  </si>
  <si>
    <t>SUMA</t>
  </si>
  <si>
    <t>Pakiet 1</t>
  </si>
  <si>
    <t>Podatek Vat
 (%)</t>
  </si>
  <si>
    <t>szt.</t>
  </si>
  <si>
    <t>Nazwa handlowa/ 
Nr Katalogowy</t>
  </si>
  <si>
    <t>L.p.</t>
  </si>
  <si>
    <t>Podatek Vat (%)</t>
  </si>
  <si>
    <t xml:space="preserve">Cena jednostkowa netto </t>
  </si>
  <si>
    <t xml:space="preserve">op. 12 szt. </t>
  </si>
  <si>
    <t xml:space="preserve">gąbka silikonowa okrągła </t>
  </si>
  <si>
    <t xml:space="preserve">2,5 x 80 mm </t>
  </si>
  <si>
    <t xml:space="preserve">gąbka silikonowa podłużna z wyżłobieniem </t>
  </si>
  <si>
    <t xml:space="preserve">3,5x 75 x 80 mm </t>
  </si>
  <si>
    <t>płyn do stosowania w gonioskopii</t>
  </si>
  <si>
    <t>2 % HPMC</t>
  </si>
  <si>
    <t>op. 15 ml</t>
  </si>
  <si>
    <t>błękit trypanu do zabiegów FAKO</t>
  </si>
  <si>
    <t>op. 5 amp.</t>
  </si>
  <si>
    <t>op. 12 szt.</t>
  </si>
  <si>
    <t xml:space="preserve">Syntetyczny monofilamentowy  szew niewchłanialny jałowy z włókna poliamidowego, sterylny               
</t>
  </si>
  <si>
    <t>dł.igły :2 x 8,0 mm 
krzywizna : 1/4 koła
rodaj : szpatułka
USP : 6/0 
dł.nici : 45 cm</t>
  </si>
  <si>
    <t>dł.igły :2 x 5,5 mm 
krzywizna : prosta
rodaj : szpatułka
USP : 10/0 
dł.nici : 15 cm</t>
  </si>
  <si>
    <t>dł.igły :2 x 6,0 mm 
krzywizna : 3/8 koła
rodaj : szpatułka
USP : 10/0 
dł.nici : 30 cm</t>
  </si>
  <si>
    <t>dł.igły : 2x 13,0 mm 
krzywizna : 3/8 koła
rodaj: odwrotnie tnąca
USP : 5/0 
dł.nici : 45 cm</t>
  </si>
  <si>
    <t>dł.igły : 8,0 mm 
krzywizna : 3/8 koła
rodaj: odwrotnie tnąca
USP : 8/0 
dł.nici : 45 cm</t>
  </si>
  <si>
    <t xml:space="preserve">Monofilamentowy  syntetyczny szew niewchłanialny,jałowy  popilpropylenowy barwiony na niebiesko , sterylny               
</t>
  </si>
  <si>
    <t xml:space="preserve">Syntetyczny multifilamentowy  szew niewchłanialny jałowy z włókna jedwabnego, barwiony, sterylny        
</t>
  </si>
  <si>
    <t>dł.igły : 16,0 - 16,5 mm 
krzywizna : prosta
rodaj : SC-5
USP : 10/0 
dł.nici : 20 cm</t>
  </si>
  <si>
    <r>
      <t>wkład z zszywkami , długość lini szwu 60 mm z możliwością zginania do 45</t>
    </r>
    <r>
      <rPr>
        <vertAlign val="superscript"/>
        <sz val="7.5"/>
        <rFont val="Calibri "/>
        <family val="0"/>
      </rPr>
      <t>o</t>
    </r>
    <r>
      <rPr>
        <sz val="7.5"/>
        <rFont val="Calibri "/>
        <family val="0"/>
      </rPr>
      <t xml:space="preserve">, wysokość zszywki po zamknięciu 1,5 mm lub 2,0 mm , wkład o dwóch potrójnych liniach zszywek , nowy nóż w każdym wkładzie. </t>
    </r>
  </si>
  <si>
    <t>*</t>
  </si>
  <si>
    <t xml:space="preserve">Dializator wysokoprzepływowy z błoną polisulfonową, 
min. współczynnik ultrafiltracji  UF≥ 68 ml/h/mmHg 
min. klirens fosforanów dla przepływu Qb=300 ml/min ≥ 240 
sterylizowany promieniami gamma lub parą wodną, </t>
  </si>
  <si>
    <t xml:space="preserve">pow. błony polisulfonowej:
od 1,6 m2 - 2,1 m2 
(min. 4 różne powierzchnie w tym zakresie) </t>
  </si>
  <si>
    <r>
      <t>wkład z zszywkami , długość lini szwu 60 mm z możliwością zginania do 45</t>
    </r>
    <r>
      <rPr>
        <vertAlign val="superscript"/>
        <sz val="7.5"/>
        <rFont val="Calibri "/>
        <family val="0"/>
      </rPr>
      <t>o</t>
    </r>
    <r>
      <rPr>
        <sz val="7.5"/>
        <rFont val="Calibri "/>
        <family val="0"/>
      </rPr>
      <t xml:space="preserve">, wysokość zszywki od wewnątrz przed zamknięciem 4,0-4,5-5,0; nowy nóż w każdym wkładzie. </t>
    </r>
  </si>
  <si>
    <t>Załacznik Nr 3 do SIWZ - Formularz asortymentowo-cenowy</t>
  </si>
  <si>
    <t>Wartość Brutto</t>
  </si>
  <si>
    <t>Pakiet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</si>
</sst>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7.5"/>
      <name val="Calibri "/>
      <family val="0"/>
    </font>
    <font>
      <b/>
      <sz val="7.5"/>
      <name val="Calibri "/>
      <family val="0"/>
    </font>
    <font>
      <vertAlign val="superscript"/>
      <sz val="7.5"/>
      <name val="Calibri "/>
      <family val="0"/>
    </font>
    <font>
      <b/>
      <sz val="8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176" fontId="5" fillId="3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3" fontId="5" fillId="31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31" borderId="0" xfId="0" applyFont="1" applyFill="1" applyAlignment="1">
      <alignment vertical="center"/>
    </xf>
    <xf numFmtId="4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/>
    </xf>
    <xf numFmtId="3" fontId="5" fillId="31" borderId="11" xfId="0" applyNumberFormat="1" applyFont="1" applyFill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31" borderId="0" xfId="0" applyFont="1" applyFill="1" applyAlignment="1">
      <alignment horizontal="left" vertical="center" wrapText="1"/>
    </xf>
    <xf numFmtId="49" fontId="6" fillId="31" borderId="0" xfId="0" applyNumberFormat="1" applyFont="1" applyFill="1" applyAlignment="1">
      <alignment horizontal="left" vertical="center" wrapText="1"/>
    </xf>
    <xf numFmtId="0" fontId="5" fillId="31" borderId="11" xfId="0" applyFont="1" applyFill="1" applyBorder="1" applyAlignment="1">
      <alignment vertical="center" wrapText="1"/>
    </xf>
    <xf numFmtId="49" fontId="6" fillId="31" borderId="12" xfId="0" applyNumberFormat="1" applyFont="1" applyFill="1" applyBorder="1" applyAlignment="1">
      <alignment horizontal="center" vertical="center" wrapText="1"/>
    </xf>
    <xf numFmtId="49" fontId="5" fillId="31" borderId="11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vertical="center"/>
    </xf>
    <xf numFmtId="10" fontId="5" fillId="0" borderId="11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31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/>
    </xf>
    <xf numFmtId="176" fontId="5" fillId="32" borderId="0" xfId="0" applyNumberFormat="1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3" fontId="6" fillId="32" borderId="18" xfId="0" applyNumberFormat="1" applyFont="1" applyFill="1" applyBorder="1" applyAlignment="1">
      <alignment horizontal="center" vertical="center" wrapText="1"/>
    </xf>
    <xf numFmtId="44" fontId="6" fillId="31" borderId="18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1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3" fontId="5" fillId="34" borderId="11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3" fontId="5" fillId="35" borderId="11" xfId="53" applyNumberFormat="1" applyFont="1" applyFill="1" applyBorder="1" applyAlignment="1">
      <alignment horizontal="left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2" xfId="0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/>
    </xf>
    <xf numFmtId="176" fontId="5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left" vertical="center" wrapText="1"/>
    </xf>
    <xf numFmtId="49" fontId="5" fillId="31" borderId="22" xfId="0" applyNumberFormat="1" applyFont="1" applyFill="1" applyBorder="1" applyAlignment="1">
      <alignment horizontal="left" vertical="center" wrapText="1"/>
    </xf>
    <xf numFmtId="49" fontId="5" fillId="31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6" fontId="5" fillId="0" borderId="23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0" fontId="8" fillId="36" borderId="0" xfId="0" applyFont="1" applyFill="1" applyAlignment="1">
      <alignment horizontal="center" wrapText="1"/>
    </xf>
    <xf numFmtId="176" fontId="6" fillId="0" borderId="23" xfId="0" applyNumberFormat="1" applyFont="1" applyBorder="1" applyAlignment="1">
      <alignment horizontal="right"/>
    </xf>
    <xf numFmtId="44" fontId="6" fillId="0" borderId="15" xfId="0" applyNumberFormat="1" applyFont="1" applyBorder="1" applyAlignment="1">
      <alignment horizontal="right"/>
    </xf>
    <xf numFmtId="44" fontId="6" fillId="0" borderId="12" xfId="0" applyNumberFormat="1" applyFont="1" applyBorder="1" applyAlignment="1">
      <alignment horizontal="right"/>
    </xf>
    <xf numFmtId="0" fontId="6" fillId="36" borderId="11" xfId="0" applyFont="1" applyFill="1" applyBorder="1" applyAlignment="1">
      <alignment horizontal="center" vertical="center"/>
    </xf>
    <xf numFmtId="176" fontId="6" fillId="36" borderId="11" xfId="0" applyNumberFormat="1" applyFont="1" applyFill="1" applyBorder="1" applyAlignment="1">
      <alignment horizontal="center" vertical="center"/>
    </xf>
    <xf numFmtId="176" fontId="6" fillId="36" borderId="23" xfId="0" applyNumberFormat="1" applyFont="1" applyFill="1" applyBorder="1" applyAlignment="1">
      <alignment horizontal="center"/>
    </xf>
    <xf numFmtId="176" fontId="6" fillId="36" borderId="15" xfId="0" applyNumberFormat="1" applyFont="1" applyFill="1" applyBorder="1" applyAlignment="1">
      <alignment horizontal="center"/>
    </xf>
    <xf numFmtId="176" fontId="6" fillId="36" borderId="24" xfId="0" applyNumberFormat="1" applyFont="1" applyFill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tabSelected="1" zoomScale="110" zoomScaleNormal="110" workbookViewId="0" topLeftCell="A37">
      <selection activeCell="B57" sqref="B57"/>
    </sheetView>
  </sheetViews>
  <sheetFormatPr defaultColWidth="8.7109375" defaultRowHeight="12.75"/>
  <cols>
    <col min="1" max="1" width="3.57421875" style="2" bestFit="1" customWidth="1"/>
    <col min="2" max="2" width="51.28125" style="33" customWidth="1"/>
    <col min="3" max="3" width="16.57421875" style="2" customWidth="1"/>
    <col min="4" max="4" width="6.140625" style="1" bestFit="1" customWidth="1"/>
    <col min="5" max="5" width="6.57421875" style="3" bestFit="1" customWidth="1"/>
    <col min="6" max="6" width="10.140625" style="4" customWidth="1"/>
    <col min="7" max="7" width="11.140625" style="1" bestFit="1" customWidth="1"/>
    <col min="8" max="8" width="8.421875" style="1" customWidth="1"/>
    <col min="9" max="9" width="10.8515625" style="1" customWidth="1"/>
    <col min="10" max="10" width="11.421875" style="1" customWidth="1"/>
    <col min="11" max="11" width="9.57421875" style="5" customWidth="1"/>
    <col min="12" max="12" width="9.00390625" style="6" customWidth="1"/>
    <col min="13" max="16384" width="8.7109375" style="1" customWidth="1"/>
  </cols>
  <sheetData>
    <row r="2" spans="8:10" ht="23.25" customHeight="1">
      <c r="H2" s="103" t="s">
        <v>50</v>
      </c>
      <c r="I2" s="103"/>
      <c r="J2" s="103"/>
    </row>
    <row r="4" spans="1:12" s="7" customFormat="1" ht="10.5">
      <c r="A4" s="2"/>
      <c r="B4" s="46" t="s">
        <v>18</v>
      </c>
      <c r="C4" s="68"/>
      <c r="D4" s="68"/>
      <c r="E4" s="69"/>
      <c r="F4" s="70"/>
      <c r="G4" s="71"/>
      <c r="H4" s="68"/>
      <c r="I4" s="71"/>
      <c r="J4" s="71"/>
      <c r="K4" s="5"/>
      <c r="L4" s="6"/>
    </row>
    <row r="5" spans="1:17" ht="39">
      <c r="A5" s="27" t="s">
        <v>22</v>
      </c>
      <c r="B5" s="49" t="s">
        <v>0</v>
      </c>
      <c r="C5" s="28" t="s">
        <v>8</v>
      </c>
      <c r="D5" s="28" t="s">
        <v>16</v>
      </c>
      <c r="E5" s="75" t="s">
        <v>1</v>
      </c>
      <c r="F5" s="34" t="s">
        <v>24</v>
      </c>
      <c r="G5" s="73" t="s">
        <v>4</v>
      </c>
      <c r="H5" s="28" t="s">
        <v>23</v>
      </c>
      <c r="I5" s="73" t="s">
        <v>3</v>
      </c>
      <c r="J5" s="73" t="s">
        <v>2</v>
      </c>
      <c r="K5" s="10" t="s">
        <v>21</v>
      </c>
      <c r="L5" s="82" t="s">
        <v>7</v>
      </c>
      <c r="N5" s="5"/>
      <c r="O5" s="6"/>
      <c r="P5" s="2"/>
      <c r="Q5" s="14"/>
    </row>
    <row r="6" spans="1:17" ht="10.5">
      <c r="A6" s="13">
        <v>1</v>
      </c>
      <c r="B6" s="50" t="s">
        <v>26</v>
      </c>
      <c r="C6" s="22" t="s">
        <v>27</v>
      </c>
      <c r="D6" s="13" t="s">
        <v>20</v>
      </c>
      <c r="E6" s="39">
        <v>20</v>
      </c>
      <c r="F6" s="40"/>
      <c r="G6" s="17">
        <f>ROUND(F6*(1+H6),2)</f>
        <v>0</v>
      </c>
      <c r="H6" s="18">
        <v>0.08</v>
      </c>
      <c r="I6" s="17">
        <f>(ROUND(F6*E6,2))</f>
        <v>0</v>
      </c>
      <c r="J6" s="17">
        <f>ROUND(I6*(1+H6),2)</f>
        <v>0</v>
      </c>
      <c r="K6" s="54"/>
      <c r="L6" s="54"/>
      <c r="N6" s="5"/>
      <c r="O6" s="6"/>
      <c r="P6" s="2"/>
      <c r="Q6" s="14"/>
    </row>
    <row r="7" spans="1:17" ht="10.5">
      <c r="A7" s="13">
        <v>2</v>
      </c>
      <c r="B7" s="50" t="s">
        <v>28</v>
      </c>
      <c r="C7" s="22" t="s">
        <v>29</v>
      </c>
      <c r="D7" s="13" t="s">
        <v>20</v>
      </c>
      <c r="E7" s="39">
        <v>30</v>
      </c>
      <c r="F7" s="40"/>
      <c r="G7" s="17">
        <f>ROUND(F7*(1+H7),2)</f>
        <v>0</v>
      </c>
      <c r="H7" s="42">
        <v>0.08</v>
      </c>
      <c r="I7" s="17">
        <f>(ROUND(F7*E7,2))</f>
        <v>0</v>
      </c>
      <c r="J7" s="17">
        <f>ROUND(I7*(1+H7),2)</f>
        <v>0</v>
      </c>
      <c r="K7" s="13"/>
      <c r="L7" s="13"/>
      <c r="N7" s="5"/>
      <c r="O7" s="6"/>
      <c r="P7" s="2"/>
      <c r="Q7" s="14"/>
    </row>
    <row r="8" spans="1:17" ht="21">
      <c r="A8" s="13">
        <v>3</v>
      </c>
      <c r="B8" s="50" t="s">
        <v>30</v>
      </c>
      <c r="C8" s="22" t="s">
        <v>31</v>
      </c>
      <c r="D8" s="15" t="s">
        <v>32</v>
      </c>
      <c r="E8" s="21">
        <v>140</v>
      </c>
      <c r="F8" s="40"/>
      <c r="G8" s="17">
        <f>ROUND(F8*(1+H8),2)</f>
        <v>0</v>
      </c>
      <c r="H8" s="42">
        <v>0.08</v>
      </c>
      <c r="I8" s="17">
        <f>(ROUND(F8*E8,2))</f>
        <v>0</v>
      </c>
      <c r="J8" s="17">
        <f>ROUND(I8*(1+H8),2)</f>
        <v>0</v>
      </c>
      <c r="K8" s="13"/>
      <c r="L8" s="13"/>
      <c r="N8" s="5"/>
      <c r="O8" s="6"/>
      <c r="P8" s="2"/>
      <c r="Q8" s="14"/>
    </row>
    <row r="9" spans="1:17" ht="33" customHeight="1">
      <c r="A9" s="13">
        <v>4</v>
      </c>
      <c r="B9" s="50" t="s">
        <v>33</v>
      </c>
      <c r="C9" s="52">
        <v>0.0006</v>
      </c>
      <c r="D9" s="15" t="s">
        <v>34</v>
      </c>
      <c r="E9" s="21">
        <v>30</v>
      </c>
      <c r="F9" s="40"/>
      <c r="G9" s="17">
        <f>ROUND(F9*(1+H9),2)</f>
        <v>0</v>
      </c>
      <c r="H9" s="42">
        <v>0.08</v>
      </c>
      <c r="I9" s="17">
        <f>(ROUND(F9*E9,2))</f>
        <v>0</v>
      </c>
      <c r="J9" s="17">
        <f>ROUND(I9*(1+H9),2)</f>
        <v>0</v>
      </c>
      <c r="K9" s="13"/>
      <c r="L9" s="13"/>
      <c r="N9" s="5"/>
      <c r="O9" s="6"/>
      <c r="P9" s="2"/>
      <c r="Q9" s="14"/>
    </row>
    <row r="10" spans="3:17" ht="10.5">
      <c r="C10" s="1"/>
      <c r="E10" s="32"/>
      <c r="F10" s="1"/>
      <c r="H10" s="30" t="s">
        <v>10</v>
      </c>
      <c r="I10" s="72">
        <f>SUM(I6:I9)</f>
        <v>0</v>
      </c>
      <c r="J10" s="72">
        <f>SUM(J5:J9)</f>
        <v>0</v>
      </c>
      <c r="K10" s="43"/>
      <c r="L10" s="44"/>
      <c r="N10" s="5"/>
      <c r="O10" s="6"/>
      <c r="P10" s="2"/>
      <c r="Q10" s="14"/>
    </row>
    <row r="11" spans="3:17" ht="10.5">
      <c r="C11" s="1"/>
      <c r="E11" s="32"/>
      <c r="F11" s="1"/>
      <c r="H11" s="77"/>
      <c r="I11" s="77"/>
      <c r="J11" s="77" t="s">
        <v>5</v>
      </c>
      <c r="K11" s="77"/>
      <c r="L11" s="26"/>
      <c r="N11" s="5"/>
      <c r="O11" s="6"/>
      <c r="P11" s="2"/>
      <c r="Q11" s="14"/>
    </row>
    <row r="12" spans="3:17" ht="10.5">
      <c r="C12" s="1"/>
      <c r="E12" s="32"/>
      <c r="F12" s="1"/>
      <c r="J12" s="99" t="s">
        <v>6</v>
      </c>
      <c r="K12" s="99"/>
      <c r="L12" s="26"/>
      <c r="N12" s="5"/>
      <c r="O12" s="6"/>
      <c r="P12" s="2"/>
      <c r="Q12" s="14"/>
    </row>
    <row r="13" spans="3:17" ht="10.5">
      <c r="C13" s="1"/>
      <c r="E13" s="32"/>
      <c r="F13" s="1"/>
      <c r="J13" s="26"/>
      <c r="K13" s="26"/>
      <c r="L13" s="26"/>
      <c r="N13" s="5"/>
      <c r="O13" s="6"/>
      <c r="P13" s="2"/>
      <c r="Q13" s="14"/>
    </row>
    <row r="14" spans="2:17" ht="10.5">
      <c r="B14" s="47" t="s">
        <v>11</v>
      </c>
      <c r="C14" s="1"/>
      <c r="E14" s="32"/>
      <c r="F14" s="1"/>
      <c r="J14" s="26"/>
      <c r="K14" s="26"/>
      <c r="L14" s="26"/>
      <c r="N14" s="5"/>
      <c r="O14" s="6"/>
      <c r="P14" s="2"/>
      <c r="Q14" s="14"/>
    </row>
    <row r="15" spans="1:17" ht="39">
      <c r="A15" s="27" t="s">
        <v>22</v>
      </c>
      <c r="B15" s="49" t="s">
        <v>0</v>
      </c>
      <c r="C15" s="28" t="s">
        <v>8</v>
      </c>
      <c r="D15" s="28" t="s">
        <v>16</v>
      </c>
      <c r="E15" s="75" t="s">
        <v>1</v>
      </c>
      <c r="F15" s="34" t="s">
        <v>24</v>
      </c>
      <c r="G15" s="73" t="s">
        <v>4</v>
      </c>
      <c r="H15" s="28" t="s">
        <v>23</v>
      </c>
      <c r="I15" s="73" t="s">
        <v>3</v>
      </c>
      <c r="J15" s="73" t="s">
        <v>2</v>
      </c>
      <c r="K15" s="10" t="s">
        <v>21</v>
      </c>
      <c r="L15" s="82" t="s">
        <v>7</v>
      </c>
      <c r="N15" s="5"/>
      <c r="O15" s="6"/>
      <c r="P15" s="2"/>
      <c r="Q15" s="14"/>
    </row>
    <row r="16" spans="1:16" s="14" customFormat="1" ht="67.5" customHeight="1">
      <c r="A16" s="13">
        <v>1</v>
      </c>
      <c r="B16" s="94" t="s">
        <v>43</v>
      </c>
      <c r="C16" s="20" t="s">
        <v>37</v>
      </c>
      <c r="D16" s="22" t="s">
        <v>35</v>
      </c>
      <c r="E16" s="19">
        <v>30</v>
      </c>
      <c r="F16" s="38"/>
      <c r="G16" s="17">
        <f>ROUND(F16*(1+H16),2)</f>
        <v>0</v>
      </c>
      <c r="H16" s="18">
        <v>0.08</v>
      </c>
      <c r="I16" s="17">
        <f>(ROUND(F16*E16,2))</f>
        <v>0</v>
      </c>
      <c r="J16" s="17">
        <f>ROUND(I16*(1+H16),2)</f>
        <v>0</v>
      </c>
      <c r="K16" s="13"/>
      <c r="L16" s="54"/>
      <c r="N16" s="5"/>
      <c r="O16" s="6"/>
      <c r="P16" s="2"/>
    </row>
    <row r="17" spans="1:17" ht="52.5">
      <c r="A17" s="13">
        <v>2</v>
      </c>
      <c r="B17" s="95"/>
      <c r="C17" s="20" t="s">
        <v>40</v>
      </c>
      <c r="D17" s="22" t="s">
        <v>35</v>
      </c>
      <c r="E17" s="19">
        <v>6</v>
      </c>
      <c r="F17" s="38"/>
      <c r="G17" s="17">
        <f>ROUND(F17*(1+H17),2)</f>
        <v>0</v>
      </c>
      <c r="H17" s="42">
        <v>0.08</v>
      </c>
      <c r="I17" s="17">
        <f>(ROUND(F17*E17,2))</f>
        <v>0</v>
      </c>
      <c r="J17" s="17">
        <f>ROUND(I17*(1+H17),2)</f>
        <v>0</v>
      </c>
      <c r="K17" s="13"/>
      <c r="L17" s="13"/>
      <c r="N17" s="5"/>
      <c r="O17" s="6"/>
      <c r="P17" s="2"/>
      <c r="Q17" s="14"/>
    </row>
    <row r="18" spans="1:17" ht="52.5">
      <c r="A18" s="13">
        <v>3</v>
      </c>
      <c r="B18" s="96" t="s">
        <v>36</v>
      </c>
      <c r="C18" s="20" t="s">
        <v>41</v>
      </c>
      <c r="D18" s="15" t="s">
        <v>25</v>
      </c>
      <c r="E18" s="19">
        <v>8</v>
      </c>
      <c r="F18" s="40"/>
      <c r="G18" s="17">
        <f>ROUND(F18*(1+H18),2)</f>
        <v>0</v>
      </c>
      <c r="H18" s="42">
        <v>0.08</v>
      </c>
      <c r="I18" s="17">
        <f>(ROUND(F18*E18,2))</f>
        <v>0</v>
      </c>
      <c r="J18" s="17">
        <f>ROUND(I18*(1+H18),2)</f>
        <v>0</v>
      </c>
      <c r="K18" s="13"/>
      <c r="L18" s="13"/>
      <c r="N18" s="5"/>
      <c r="O18" s="6"/>
      <c r="P18" s="2"/>
      <c r="Q18" s="14"/>
    </row>
    <row r="19" spans="1:17" ht="52.5">
      <c r="A19" s="13">
        <v>4</v>
      </c>
      <c r="B19" s="97"/>
      <c r="C19" s="45" t="s">
        <v>38</v>
      </c>
      <c r="D19" s="37" t="s">
        <v>25</v>
      </c>
      <c r="E19" s="53">
        <v>4</v>
      </c>
      <c r="F19" s="40"/>
      <c r="G19" s="17">
        <f>ROUND(F19*(1+H19),2)</f>
        <v>0</v>
      </c>
      <c r="H19" s="42">
        <v>0.08</v>
      </c>
      <c r="I19" s="17">
        <f>(ROUND(F19*E19,2))</f>
        <v>0</v>
      </c>
      <c r="J19" s="17">
        <f>ROUND(I19*(1+H19),2)</f>
        <v>0</v>
      </c>
      <c r="K19" s="54"/>
      <c r="L19" s="54"/>
      <c r="N19" s="6"/>
      <c r="O19" s="6"/>
      <c r="P19" s="2"/>
      <c r="Q19" s="14"/>
    </row>
    <row r="20" spans="1:17" ht="52.5">
      <c r="A20" s="13">
        <v>5</v>
      </c>
      <c r="B20" s="98"/>
      <c r="C20" s="55" t="s">
        <v>39</v>
      </c>
      <c r="D20" s="29" t="s">
        <v>25</v>
      </c>
      <c r="E20" s="56">
        <v>25</v>
      </c>
      <c r="F20" s="57"/>
      <c r="G20" s="17">
        <f>ROUND(F20*(1+H20),2)</f>
        <v>0</v>
      </c>
      <c r="H20" s="42">
        <v>0.08</v>
      </c>
      <c r="I20" s="17">
        <f>(ROUND(F20*E20,2))</f>
        <v>0</v>
      </c>
      <c r="J20" s="17">
        <f>ROUND(I20*(1+H20),2)</f>
        <v>0</v>
      </c>
      <c r="K20" s="58"/>
      <c r="L20" s="58"/>
      <c r="N20" s="6"/>
      <c r="O20" s="6"/>
      <c r="P20" s="2"/>
      <c r="Q20" s="14"/>
    </row>
    <row r="21" spans="1:17" ht="10.5">
      <c r="A21" s="62"/>
      <c r="B21" s="63"/>
      <c r="C21" s="64"/>
      <c r="D21" s="65"/>
      <c r="E21" s="5"/>
      <c r="F21" s="66"/>
      <c r="G21" s="67"/>
      <c r="H21" s="30" t="s">
        <v>10</v>
      </c>
      <c r="I21" s="72">
        <f>SUM(I16:I20)</f>
        <v>0</v>
      </c>
      <c r="J21" s="72">
        <f>SUM(J16:J20)</f>
        <v>0</v>
      </c>
      <c r="K21" s="62"/>
      <c r="L21" s="62"/>
      <c r="N21" s="6"/>
      <c r="O21" s="6"/>
      <c r="P21" s="2"/>
      <c r="Q21" s="14"/>
    </row>
    <row r="22" spans="3:17" ht="10.5">
      <c r="C22" s="1"/>
      <c r="E22" s="32"/>
      <c r="F22" s="1"/>
      <c r="H22" s="77"/>
      <c r="I22" s="77"/>
      <c r="J22" s="77" t="s">
        <v>5</v>
      </c>
      <c r="K22" s="77"/>
      <c r="L22" s="26"/>
      <c r="N22" s="5"/>
      <c r="O22" s="6"/>
      <c r="P22" s="2"/>
      <c r="Q22" s="14"/>
    </row>
    <row r="23" spans="3:17" ht="10.5">
      <c r="C23" s="1"/>
      <c r="E23" s="32"/>
      <c r="F23" s="1"/>
      <c r="J23" s="99" t="s">
        <v>6</v>
      </c>
      <c r="K23" s="99"/>
      <c r="L23" s="26"/>
      <c r="N23" s="5"/>
      <c r="O23" s="6"/>
      <c r="P23" s="2"/>
      <c r="Q23" s="14"/>
    </row>
    <row r="24" spans="3:17" ht="41.25" customHeight="1">
      <c r="C24" s="1"/>
      <c r="E24" s="32"/>
      <c r="F24" s="1"/>
      <c r="J24" s="26"/>
      <c r="K24" s="26"/>
      <c r="L24" s="26"/>
      <c r="N24" s="5"/>
      <c r="O24" s="6"/>
      <c r="P24" s="2"/>
      <c r="Q24" s="14"/>
    </row>
    <row r="25" spans="2:17" ht="10.5">
      <c r="B25" s="47" t="s">
        <v>12</v>
      </c>
      <c r="C25" s="1"/>
      <c r="E25" s="32"/>
      <c r="F25" s="1"/>
      <c r="J25" s="26"/>
      <c r="K25" s="26"/>
      <c r="L25" s="26"/>
      <c r="N25" s="5"/>
      <c r="O25" s="6"/>
      <c r="P25" s="2"/>
      <c r="Q25" s="14"/>
    </row>
    <row r="26" spans="1:17" ht="39">
      <c r="A26" s="27" t="s">
        <v>22</v>
      </c>
      <c r="B26" s="49" t="s">
        <v>0</v>
      </c>
      <c r="C26" s="28" t="s">
        <v>8</v>
      </c>
      <c r="D26" s="28" t="s">
        <v>16</v>
      </c>
      <c r="E26" s="75" t="s">
        <v>1</v>
      </c>
      <c r="F26" s="34" t="s">
        <v>24</v>
      </c>
      <c r="G26" s="73" t="s">
        <v>4</v>
      </c>
      <c r="H26" s="28" t="s">
        <v>23</v>
      </c>
      <c r="I26" s="73" t="s">
        <v>3</v>
      </c>
      <c r="J26" s="73" t="s">
        <v>2</v>
      </c>
      <c r="K26" s="10" t="s">
        <v>21</v>
      </c>
      <c r="L26" s="82" t="s">
        <v>7</v>
      </c>
      <c r="N26" s="5"/>
      <c r="O26" s="6"/>
      <c r="P26" s="2"/>
      <c r="Q26" s="14"/>
    </row>
    <row r="27" spans="1:17" ht="63">
      <c r="A27" s="13">
        <v>1</v>
      </c>
      <c r="B27" s="48" t="s">
        <v>42</v>
      </c>
      <c r="C27" s="20" t="s">
        <v>44</v>
      </c>
      <c r="D27" s="15" t="s">
        <v>25</v>
      </c>
      <c r="E27" s="19">
        <v>6</v>
      </c>
      <c r="F27" s="40"/>
      <c r="G27" s="17">
        <f>ROUND(F27*(1+H27),2)</f>
        <v>0</v>
      </c>
      <c r="H27" s="18">
        <v>0.08</v>
      </c>
      <c r="I27" s="17">
        <f>(ROUND(F27*E27,2))</f>
        <v>0</v>
      </c>
      <c r="J27" s="17">
        <f>ROUND(I27*(1+H27),2)</f>
        <v>0</v>
      </c>
      <c r="K27" s="13"/>
      <c r="L27" s="13"/>
      <c r="N27" s="5"/>
      <c r="O27" s="6"/>
      <c r="P27" s="2"/>
      <c r="Q27" s="14"/>
    </row>
    <row r="28" spans="3:17" ht="10.5">
      <c r="C28" s="1"/>
      <c r="E28" s="32"/>
      <c r="F28" s="1"/>
      <c r="H28" s="30" t="s">
        <v>10</v>
      </c>
      <c r="I28" s="72">
        <f>SUM(I27)</f>
        <v>0</v>
      </c>
      <c r="J28" s="72">
        <f>SUM(J27)</f>
        <v>0</v>
      </c>
      <c r="K28" s="43"/>
      <c r="L28" s="44"/>
      <c r="N28" s="5"/>
      <c r="O28" s="6"/>
      <c r="P28" s="2"/>
      <c r="Q28" s="14"/>
    </row>
    <row r="29" spans="3:17" ht="10.5">
      <c r="C29" s="1"/>
      <c r="E29" s="32"/>
      <c r="F29" s="1"/>
      <c r="H29" s="77"/>
      <c r="I29" s="77"/>
      <c r="J29" s="77" t="s">
        <v>5</v>
      </c>
      <c r="K29" s="77"/>
      <c r="L29" s="26"/>
      <c r="N29" s="5"/>
      <c r="O29" s="6"/>
      <c r="P29" s="2"/>
      <c r="Q29" s="14"/>
    </row>
    <row r="30" spans="3:17" ht="10.5">
      <c r="C30" s="1"/>
      <c r="E30" s="32"/>
      <c r="F30" s="1"/>
      <c r="J30" s="99" t="s">
        <v>6</v>
      </c>
      <c r="K30" s="99"/>
      <c r="L30" s="26"/>
      <c r="N30" s="5"/>
      <c r="O30" s="6"/>
      <c r="P30" s="2"/>
      <c r="Q30" s="14"/>
    </row>
    <row r="31" spans="3:17" ht="10.5">
      <c r="C31" s="1"/>
      <c r="E31" s="32"/>
      <c r="F31" s="1"/>
      <c r="J31" s="26"/>
      <c r="K31" s="26"/>
      <c r="L31" s="26"/>
      <c r="N31" s="5"/>
      <c r="O31" s="6"/>
      <c r="P31" s="2"/>
      <c r="Q31" s="14"/>
    </row>
    <row r="32" spans="1:10" s="7" customFormat="1" ht="10.5">
      <c r="A32" s="26"/>
      <c r="B32" s="79" t="s">
        <v>13</v>
      </c>
      <c r="C32" s="68"/>
      <c r="D32" s="68"/>
      <c r="E32" s="69"/>
      <c r="F32" s="70"/>
      <c r="G32" s="68"/>
      <c r="H32" s="71"/>
      <c r="I32" s="71"/>
      <c r="J32" s="41"/>
    </row>
    <row r="33" spans="1:12" ht="39">
      <c r="A33" s="8" t="s">
        <v>22</v>
      </c>
      <c r="B33" s="9" t="s">
        <v>0</v>
      </c>
      <c r="C33" s="9" t="s">
        <v>8</v>
      </c>
      <c r="D33" s="9" t="s">
        <v>16</v>
      </c>
      <c r="E33" s="10" t="s">
        <v>1</v>
      </c>
      <c r="F33" s="11" t="s">
        <v>15</v>
      </c>
      <c r="G33" s="31" t="s">
        <v>4</v>
      </c>
      <c r="H33" s="9" t="s">
        <v>19</v>
      </c>
      <c r="I33" s="12" t="s">
        <v>3</v>
      </c>
      <c r="J33" s="12" t="s">
        <v>2</v>
      </c>
      <c r="K33" s="10" t="s">
        <v>21</v>
      </c>
      <c r="L33" s="82" t="s">
        <v>7</v>
      </c>
    </row>
    <row r="34" spans="1:12" s="14" customFormat="1" ht="63">
      <c r="A34" s="13">
        <v>1</v>
      </c>
      <c r="B34" s="20" t="s">
        <v>47</v>
      </c>
      <c r="C34" s="83" t="s">
        <v>48</v>
      </c>
      <c r="D34" s="15" t="s">
        <v>20</v>
      </c>
      <c r="E34" s="84">
        <v>1200</v>
      </c>
      <c r="F34" s="16"/>
      <c r="G34" s="17">
        <f>ROUND(F34*(1+H34),2)</f>
        <v>0</v>
      </c>
      <c r="H34" s="18">
        <v>0.08</v>
      </c>
      <c r="I34" s="17">
        <f>(ROUND(F34*E34,2))</f>
        <v>0</v>
      </c>
      <c r="J34" s="17">
        <f>ROUND(I34*(1+H34),2)</f>
        <v>0</v>
      </c>
      <c r="K34" s="13"/>
      <c r="L34" s="13"/>
    </row>
    <row r="35" spans="1:10" s="14" customFormat="1" ht="12.75" customHeight="1">
      <c r="A35" s="2"/>
      <c r="B35" s="23"/>
      <c r="C35" s="24"/>
      <c r="E35" s="85"/>
      <c r="F35" s="1"/>
      <c r="G35" s="25"/>
      <c r="H35" s="30" t="s">
        <v>10</v>
      </c>
      <c r="I35" s="72">
        <f>SUM(I34:I34)</f>
        <v>0</v>
      </c>
      <c r="J35" s="72">
        <f>SUM(J34:J34)</f>
        <v>0</v>
      </c>
    </row>
    <row r="36" spans="1:10" s="14" customFormat="1" ht="12.75" customHeight="1">
      <c r="A36" s="86"/>
      <c r="B36" s="87"/>
      <c r="C36" s="87"/>
      <c r="D36" s="87"/>
      <c r="E36" s="87"/>
      <c r="F36" s="87"/>
      <c r="G36" s="87"/>
      <c r="H36" s="87"/>
      <c r="I36" s="1"/>
      <c r="J36" s="1" t="s">
        <v>5</v>
      </c>
    </row>
    <row r="37" spans="1:10" s="14" customFormat="1" ht="12.75" customHeight="1">
      <c r="A37" s="86"/>
      <c r="B37" s="87"/>
      <c r="C37" s="87"/>
      <c r="D37" s="87"/>
      <c r="E37" s="87"/>
      <c r="F37" s="87"/>
      <c r="G37" s="87"/>
      <c r="H37" s="87"/>
      <c r="I37" s="1"/>
      <c r="J37" s="26" t="s">
        <v>6</v>
      </c>
    </row>
    <row r="38" spans="1:17" ht="10.5">
      <c r="A38" s="26"/>
      <c r="B38" s="79" t="s">
        <v>14</v>
      </c>
      <c r="C38" s="68"/>
      <c r="D38" s="68"/>
      <c r="E38" s="69"/>
      <c r="F38" s="70"/>
      <c r="G38" s="68"/>
      <c r="H38" s="71"/>
      <c r="I38" s="71"/>
      <c r="J38" s="26"/>
      <c r="K38" s="26"/>
      <c r="L38" s="26"/>
      <c r="N38" s="5"/>
      <c r="O38" s="6"/>
      <c r="P38" s="2"/>
      <c r="Q38" s="14"/>
    </row>
    <row r="39" spans="1:17" ht="39">
      <c r="A39" s="27" t="s">
        <v>22</v>
      </c>
      <c r="B39" s="74" t="s">
        <v>0</v>
      </c>
      <c r="C39" s="28" t="s">
        <v>8</v>
      </c>
      <c r="D39" s="28" t="s">
        <v>16</v>
      </c>
      <c r="E39" s="75" t="s">
        <v>1</v>
      </c>
      <c r="F39" s="34" t="s">
        <v>24</v>
      </c>
      <c r="G39" s="73" t="s">
        <v>4</v>
      </c>
      <c r="H39" s="28" t="s">
        <v>23</v>
      </c>
      <c r="I39" s="73" t="s">
        <v>3</v>
      </c>
      <c r="J39" s="73" t="s">
        <v>2</v>
      </c>
      <c r="K39" s="10" t="s">
        <v>21</v>
      </c>
      <c r="L39" s="82" t="s">
        <v>7</v>
      </c>
      <c r="N39" s="5"/>
      <c r="O39" s="6"/>
      <c r="P39" s="2"/>
      <c r="Q39" s="14"/>
    </row>
    <row r="40" spans="1:17" ht="32.25">
      <c r="A40" s="13">
        <v>1</v>
      </c>
      <c r="B40" s="80" t="s">
        <v>45</v>
      </c>
      <c r="C40" s="22" t="s">
        <v>46</v>
      </c>
      <c r="D40" s="13" t="s">
        <v>20</v>
      </c>
      <c r="E40" s="81">
        <v>30</v>
      </c>
      <c r="F40" s="38"/>
      <c r="G40" s="17">
        <f>ROUND(F40*(1+H40),2)</f>
        <v>0</v>
      </c>
      <c r="H40" s="18">
        <v>0.08</v>
      </c>
      <c r="I40" s="17">
        <f>(ROUND(F40*E40,2))</f>
        <v>0</v>
      </c>
      <c r="J40" s="17">
        <f>ROUND(I40*(1+H40),2)</f>
        <v>0</v>
      </c>
      <c r="K40" s="13"/>
      <c r="L40" s="13"/>
      <c r="N40" s="5"/>
      <c r="O40" s="6"/>
      <c r="P40" s="2"/>
      <c r="Q40" s="14"/>
    </row>
    <row r="41" spans="1:17" ht="32.25">
      <c r="A41" s="13">
        <v>2</v>
      </c>
      <c r="B41" s="88" t="s">
        <v>49</v>
      </c>
      <c r="C41" s="89" t="s">
        <v>9</v>
      </c>
      <c r="D41" s="54" t="s">
        <v>20</v>
      </c>
      <c r="E41" s="90">
        <v>6</v>
      </c>
      <c r="F41" s="91"/>
      <c r="G41" s="17">
        <f>ROUND(F41*(1+H41),2)</f>
        <v>0</v>
      </c>
      <c r="H41" s="36">
        <v>0.08</v>
      </c>
      <c r="I41" s="17">
        <f>(ROUND(F41*E41,2))</f>
        <v>0</v>
      </c>
      <c r="J41" s="17">
        <f>ROUND(I41*(1+H41),2)</f>
        <v>0</v>
      </c>
      <c r="K41" s="13"/>
      <c r="L41" s="13"/>
      <c r="N41" s="5"/>
      <c r="O41" s="6"/>
      <c r="P41" s="2"/>
      <c r="Q41" s="14"/>
    </row>
    <row r="42" spans="2:17" ht="10.5">
      <c r="B42" s="23"/>
      <c r="C42" s="24"/>
      <c r="D42" s="14"/>
      <c r="E42" s="35"/>
      <c r="F42" s="1"/>
      <c r="G42" s="25"/>
      <c r="H42" s="30" t="s">
        <v>10</v>
      </c>
      <c r="I42" s="72">
        <f>SUM(I40:I41)</f>
        <v>0</v>
      </c>
      <c r="J42" s="72">
        <v>18954</v>
      </c>
      <c r="K42" s="26"/>
      <c r="L42" s="26"/>
      <c r="N42" s="5"/>
      <c r="O42" s="6"/>
      <c r="P42" s="2"/>
      <c r="Q42" s="14"/>
    </row>
    <row r="43" spans="1:15" s="14" customFormat="1" ht="10.5">
      <c r="A43" s="26"/>
      <c r="B43" s="1"/>
      <c r="C43" s="1"/>
      <c r="D43" s="1"/>
      <c r="E43" s="32"/>
      <c r="F43" s="1"/>
      <c r="G43" s="1"/>
      <c r="H43" s="92"/>
      <c r="I43" s="92"/>
      <c r="J43" s="92" t="s">
        <v>5</v>
      </c>
      <c r="K43" s="1"/>
      <c r="L43" s="1"/>
      <c r="M43" s="1"/>
      <c r="N43" s="1"/>
      <c r="O43" s="1"/>
    </row>
    <row r="44" spans="1:14" s="78" customFormat="1" ht="9.75" customHeight="1">
      <c r="A44" s="26"/>
      <c r="B44" s="1"/>
      <c r="C44" s="1"/>
      <c r="D44" s="1"/>
      <c r="E44" s="32"/>
      <c r="F44" s="1"/>
      <c r="G44" s="1"/>
      <c r="H44" s="1"/>
      <c r="I44" s="1"/>
      <c r="J44" s="26" t="s">
        <v>6</v>
      </c>
      <c r="K44" s="76"/>
      <c r="L44" s="76"/>
      <c r="M44" s="76"/>
      <c r="N44" s="76"/>
    </row>
    <row r="45" spans="1:14" s="78" customFormat="1" ht="9.75" customHeight="1">
      <c r="A45" s="26"/>
      <c r="B45" s="107" t="s">
        <v>52</v>
      </c>
      <c r="C45" s="108" t="s">
        <v>3</v>
      </c>
      <c r="D45" s="109" t="s">
        <v>51</v>
      </c>
      <c r="E45" s="110"/>
      <c r="F45" s="111"/>
      <c r="G45" s="1"/>
      <c r="H45" s="1"/>
      <c r="I45" s="1"/>
      <c r="J45" s="26"/>
      <c r="K45" s="76"/>
      <c r="L45" s="76"/>
      <c r="M45" s="76"/>
      <c r="N45" s="76"/>
    </row>
    <row r="46" spans="1:14" s="14" customFormat="1" ht="10.5">
      <c r="A46" s="2"/>
      <c r="B46" s="51" t="s">
        <v>18</v>
      </c>
      <c r="C46" s="61"/>
      <c r="D46" s="100"/>
      <c r="E46" s="101"/>
      <c r="F46" s="102"/>
      <c r="G46" s="1"/>
      <c r="H46" s="1"/>
      <c r="I46" s="1"/>
      <c r="J46" s="1"/>
      <c r="K46" s="1"/>
      <c r="L46" s="1"/>
      <c r="M46" s="1"/>
      <c r="N46" s="1"/>
    </row>
    <row r="47" spans="1:14" s="14" customFormat="1" ht="10.5">
      <c r="A47" s="2"/>
      <c r="B47" s="51" t="s">
        <v>11</v>
      </c>
      <c r="C47" s="93"/>
      <c r="D47" s="100"/>
      <c r="E47" s="101"/>
      <c r="F47" s="102"/>
      <c r="G47" s="1"/>
      <c r="H47" s="1"/>
      <c r="I47" s="1"/>
      <c r="J47" s="1"/>
      <c r="K47" s="1"/>
      <c r="L47" s="1"/>
      <c r="M47" s="1"/>
      <c r="N47" s="1"/>
    </row>
    <row r="48" spans="1:14" s="14" customFormat="1" ht="10.5">
      <c r="A48" s="2"/>
      <c r="B48" s="51" t="s">
        <v>12</v>
      </c>
      <c r="C48" s="93"/>
      <c r="D48" s="100"/>
      <c r="E48" s="101"/>
      <c r="F48" s="102"/>
      <c r="G48" s="1"/>
      <c r="H48" s="1"/>
      <c r="I48" s="1"/>
      <c r="J48" s="1"/>
      <c r="K48" s="1"/>
      <c r="L48" s="1"/>
      <c r="M48" s="1"/>
      <c r="N48" s="1"/>
    </row>
    <row r="49" spans="1:14" s="14" customFormat="1" ht="10.5">
      <c r="A49" s="2"/>
      <c r="B49" s="51" t="s">
        <v>13</v>
      </c>
      <c r="C49" s="93"/>
      <c r="D49" s="100"/>
      <c r="E49" s="101"/>
      <c r="F49" s="102"/>
      <c r="G49" s="1"/>
      <c r="H49" s="1"/>
      <c r="I49" s="1"/>
      <c r="J49" s="1"/>
      <c r="K49" s="1"/>
      <c r="L49" s="1"/>
      <c r="M49" s="1"/>
      <c r="N49" s="1"/>
    </row>
    <row r="50" spans="1:14" s="14" customFormat="1" ht="10.5">
      <c r="A50" s="2"/>
      <c r="B50" s="51" t="s">
        <v>14</v>
      </c>
      <c r="C50" s="93"/>
      <c r="D50" s="100"/>
      <c r="E50" s="101"/>
      <c r="F50" s="102"/>
      <c r="G50" s="1"/>
      <c r="H50" s="1"/>
      <c r="I50" s="1"/>
      <c r="J50" s="1"/>
      <c r="K50" s="1"/>
      <c r="L50" s="1"/>
      <c r="M50" s="1"/>
      <c r="N50" s="1"/>
    </row>
    <row r="51" spans="1:14" s="14" customFormat="1" ht="10.5">
      <c r="A51" s="2"/>
      <c r="B51" s="59" t="s">
        <v>17</v>
      </c>
      <c r="C51" s="60"/>
      <c r="D51" s="104"/>
      <c r="E51" s="105"/>
      <c r="F51" s="106"/>
      <c r="G51" s="1"/>
      <c r="H51" s="1"/>
      <c r="I51" s="1"/>
      <c r="J51" s="1"/>
      <c r="K51" s="1"/>
      <c r="L51" s="1"/>
      <c r="M51" s="1"/>
      <c r="N51" s="1"/>
    </row>
    <row r="52" spans="1:20" s="14" customFormat="1" ht="10.5">
      <c r="A52" s="2"/>
      <c r="B52" s="33"/>
      <c r="C52" s="2"/>
      <c r="D52" s="1"/>
      <c r="E52" s="3"/>
      <c r="F52" s="4"/>
      <c r="G52" s="1"/>
      <c r="H52" s="1"/>
      <c r="I52" s="1"/>
      <c r="J52" s="1"/>
      <c r="K52" s="5"/>
      <c r="L52" s="6"/>
      <c r="M52" s="1"/>
      <c r="N52" s="1"/>
      <c r="O52" s="1"/>
      <c r="P52" s="1"/>
      <c r="Q52" s="1"/>
      <c r="R52" s="1"/>
      <c r="S52" s="1"/>
      <c r="T52" s="1"/>
    </row>
    <row r="53" spans="1:20" s="14" customFormat="1" ht="10.5">
      <c r="A53" s="2"/>
      <c r="B53" s="33"/>
      <c r="C53" s="2"/>
      <c r="D53" s="1"/>
      <c r="E53" s="3"/>
      <c r="F53" s="4"/>
      <c r="G53" s="1"/>
      <c r="H53" s="1"/>
      <c r="I53" s="1"/>
      <c r="J53" s="1"/>
      <c r="K53" s="5"/>
      <c r="L53" s="6"/>
      <c r="M53" s="1"/>
      <c r="N53" s="1"/>
      <c r="O53" s="1"/>
      <c r="P53" s="1"/>
      <c r="Q53" s="1"/>
      <c r="R53" s="1"/>
      <c r="S53" s="1"/>
      <c r="T53" s="1"/>
    </row>
  </sheetData>
  <sheetProtection/>
  <mergeCells count="13">
    <mergeCell ref="D47:F47"/>
    <mergeCell ref="D48:F48"/>
    <mergeCell ref="D49:F49"/>
    <mergeCell ref="D50:F50"/>
    <mergeCell ref="D51:F51"/>
    <mergeCell ref="J12:K12"/>
    <mergeCell ref="D45:F45"/>
    <mergeCell ref="B16:B17"/>
    <mergeCell ref="B18:B20"/>
    <mergeCell ref="J23:K23"/>
    <mergeCell ref="J30:K30"/>
    <mergeCell ref="D46:F46"/>
    <mergeCell ref="H2:J2"/>
  </mergeCells>
  <dataValidations count="1">
    <dataValidation type="list" allowBlank="1" showInputMessage="1" showErrorMessage="1" sqref="H27 H6 H16 H34 H40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ANIA</cp:lastModifiedBy>
  <cp:lastPrinted>2018-09-06T07:08:13Z</cp:lastPrinted>
  <dcterms:created xsi:type="dcterms:W3CDTF">2007-10-11T07:13:52Z</dcterms:created>
  <dcterms:modified xsi:type="dcterms:W3CDTF">2018-09-09T16:19:27Z</dcterms:modified>
  <cp:category/>
  <cp:version/>
  <cp:contentType/>
  <cp:contentStatus/>
</cp:coreProperties>
</file>